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POSTĘPOWANIA W TRAKCIE\463.Badania UTT aparatów i rurociągów w remoncie instalacji DEA I w 2026r\"/>
    </mc:Choice>
  </mc:AlternateContent>
  <xr:revisionPtr revIDLastSave="0" documentId="13_ncr:1_{8ED0B104-603D-41E6-8721-393F762C72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urociągi" sheetId="1" r:id="rId1"/>
  </sheets>
  <definedNames>
    <definedName name="_xlnm._FilterDatabase" localSheetId="0" hidden="1">Rurociągi!$B$6:$AF$33</definedName>
    <definedName name="Kostro">#REF!</definedName>
    <definedName name="_xlnm.Print_Area" localSheetId="0">Rurociągi!$A$1:$AF$59</definedName>
    <definedName name="Zakres">#REF!</definedName>
    <definedName name="Zakres_1">#REF!</definedName>
    <definedName name="Zrew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" i="1" l="1"/>
  <c r="X11" i="1"/>
  <c r="Y11" i="1" s="1"/>
  <c r="X12" i="1"/>
  <c r="Y12" i="1" s="1"/>
  <c r="X13" i="1"/>
  <c r="Y13" i="1" s="1"/>
  <c r="X15" i="1"/>
  <c r="Y15" i="1" s="1"/>
  <c r="X16" i="1"/>
  <c r="Y16" i="1" s="1"/>
  <c r="X23" i="1"/>
  <c r="X24" i="1"/>
  <c r="X26" i="1"/>
  <c r="X27" i="1"/>
  <c r="M31" i="1" l="1"/>
  <c r="O31" i="1"/>
  <c r="Q31" i="1"/>
  <c r="W31" i="1"/>
  <c r="X31" i="1"/>
  <c r="Y31" i="1"/>
  <c r="AB31" i="1"/>
  <c r="AE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Korpolińscy</author>
  </authors>
  <commentList>
    <comment ref="L3" authorId="0" shapeId="0" xr:uid="{00000000-0006-0000-0000-000001000000}">
      <text>
        <r>
          <rPr>
            <i/>
            <sz val="8"/>
            <color indexed="18"/>
            <rFont val="Tahoma"/>
            <family val="2"/>
          </rPr>
          <t>Korpoliński:</t>
        </r>
        <r>
          <rPr>
            <i/>
            <sz val="8"/>
            <color indexed="10"/>
            <rFont val="Tahoma"/>
            <family val="2"/>
          </rPr>
          <t xml:space="preserve">
</t>
        </r>
        <r>
          <rPr>
            <b/>
            <i/>
            <sz val="8"/>
            <color indexed="10"/>
            <rFont val="Tahoma"/>
            <family val="2"/>
          </rPr>
          <t>Możliwe kody
 opisane w legendzie 
pod tabelą</t>
        </r>
      </text>
    </comment>
    <comment ref="K4" authorId="0" shapeId="0" xr:uid="{00000000-0006-0000-0000-000002000000}">
      <text>
        <r>
          <rPr>
            <i/>
            <sz val="8"/>
            <color indexed="18"/>
            <rFont val="Tahoma"/>
            <family val="2"/>
          </rPr>
          <t>Korpoliński:</t>
        </r>
        <r>
          <rPr>
            <i/>
            <sz val="8"/>
            <color indexed="10"/>
            <rFont val="Tahoma"/>
            <family val="2"/>
          </rPr>
          <t xml:space="preserve">
</t>
        </r>
        <r>
          <rPr>
            <b/>
            <i/>
            <sz val="8"/>
            <color indexed="10"/>
            <rFont val="Tahoma"/>
            <family val="2"/>
          </rPr>
          <t>Patrz  legendę
pod  tabelą</t>
        </r>
      </text>
    </comment>
  </commentList>
</comments>
</file>

<file path=xl/sharedStrings.xml><?xml version="1.0" encoding="utf-8"?>
<sst xmlns="http://schemas.openxmlformats.org/spreadsheetml/2006/main" count="233" uniqueCount="105">
  <si>
    <t>pomiar od wewnątrz urządzenia przez powłokę malarską</t>
  </si>
  <si>
    <t>PW</t>
  </si>
  <si>
    <t>pomiar od wewnątrz urządzenia z trzykrotnym zabezpieczeniem antykorozyjnym</t>
  </si>
  <si>
    <t>3W</t>
  </si>
  <si>
    <t>pomiar od wewnątrz urządzenia z dwukrotnym zabezpieczeniem antykorozyjnym</t>
  </si>
  <si>
    <t>2W</t>
  </si>
  <si>
    <t>pomiar od wewnątrz urządzenia bez zabezpieczenia antykorozyjnego
Uwaga!   w oznaczeniu 0W pierwszy znak to zero a nie litera O</t>
  </si>
  <si>
    <t>0W</t>
  </si>
  <si>
    <t>pomiar od zewnątrz urządzenia przez powłokę malarską</t>
  </si>
  <si>
    <t>PZ</t>
  </si>
  <si>
    <t>pomiar od zewnątrz urządzenia z trzykrotnym zabezpieczeniem antykorozyjnym</t>
  </si>
  <si>
    <t>3Z</t>
  </si>
  <si>
    <t>pomiar od zewnątrz urządzenia z dwukrotnym zabezpieczeniem antykorozyjnym</t>
  </si>
  <si>
    <t>2Z</t>
  </si>
  <si>
    <t>pomiar od zewnątrz urządzenia bez zabezpieczenia antykorozyjnego
Uwaga!   w oznaczeniu 0Z pierwszy znak to zero a nie litera O</t>
  </si>
  <si>
    <t>0Z</t>
  </si>
  <si>
    <t>możliwe wpisy:</t>
  </si>
  <si>
    <t>Legenda:</t>
  </si>
  <si>
    <t>Razem</t>
  </si>
  <si>
    <t>&lt;50</t>
  </si>
  <si>
    <t>z poziomu "0",
podestów  istniejących</t>
  </si>
  <si>
    <t>w tym:</t>
  </si>
  <si>
    <t>razem na obiekcie</t>
  </si>
  <si>
    <r>
      <t xml:space="preserve">Temperatura  badanego  obiektu:
</t>
    </r>
    <r>
      <rPr>
        <sz val="9"/>
        <rFont val="Arial"/>
        <family val="2"/>
        <charset val="238"/>
      </rPr>
      <t>(do 50</t>
    </r>
    <r>
      <rPr>
        <vertAlign val="superscript"/>
        <sz val="9"/>
        <rFont val="Arial"/>
        <family val="2"/>
        <charset val="238"/>
      </rPr>
      <t>o</t>
    </r>
    <r>
      <rPr>
        <sz val="9"/>
        <rFont val="Arial"/>
        <family val="2"/>
        <charset val="238"/>
      </rPr>
      <t>C , pow. 50</t>
    </r>
    <r>
      <rPr>
        <vertAlign val="superscript"/>
        <sz val="9"/>
        <rFont val="Arial"/>
        <family val="2"/>
        <charset val="238"/>
      </rPr>
      <t>o</t>
    </r>
    <r>
      <rPr>
        <sz val="9"/>
        <rFont val="Arial"/>
        <family val="2"/>
        <charset val="238"/>
      </rPr>
      <t>C)</t>
    </r>
  </si>
  <si>
    <t>Poziom zabudowy [m]</t>
  </si>
  <si>
    <t>Długość [m]</t>
  </si>
  <si>
    <t>Średnica [mm]</t>
  </si>
  <si>
    <t>Medium</t>
  </si>
  <si>
    <t>Wykonawca</t>
  </si>
  <si>
    <r>
      <t xml:space="preserve">Wartość całości prac dla danego obiektu
</t>
    </r>
    <r>
      <rPr>
        <sz val="10"/>
        <rFont val="Arial"/>
        <family val="2"/>
        <charset val="238"/>
      </rPr>
      <t>wg cen ofertowych danego Wykonawcy 
i ilosci obmiarowe</t>
    </r>
  </si>
  <si>
    <t>grubość otuliny [mm]</t>
  </si>
  <si>
    <t>grubość blachy [mm]</t>
  </si>
  <si>
    <r>
      <t xml:space="preserve">rodzaj blachy: 
</t>
    </r>
    <r>
      <rPr>
        <b/>
        <sz val="9"/>
        <rFont val="Arial"/>
        <family val="2"/>
        <charset val="238"/>
      </rPr>
      <t>Al</t>
    </r>
    <r>
      <rPr>
        <sz val="9"/>
        <rFont val="Arial"/>
        <family val="2"/>
        <charset val="238"/>
      </rPr>
      <t xml:space="preserve"> - aluminiowa,           </t>
    </r>
    <r>
      <rPr>
        <b/>
        <sz val="9"/>
        <rFont val="Arial"/>
        <family val="2"/>
        <charset val="238"/>
      </rPr>
      <t>Zn</t>
    </r>
    <r>
      <rPr>
        <sz val="9"/>
        <rFont val="Arial"/>
        <family val="2"/>
        <charset val="238"/>
      </rPr>
      <t xml:space="preserve"> - ocynkowana</t>
    </r>
  </si>
  <si>
    <t>Ilość pomiarów
na obiekcie
[szt]</t>
  </si>
  <si>
    <t>wariant zabezpieczenia a/koroz.obszarów pomiar / od wewnątrz / od zewnątrz</t>
  </si>
  <si>
    <t>Dane techniczne</t>
  </si>
  <si>
    <t>Trasa</t>
  </si>
  <si>
    <t>Podległość</t>
  </si>
  <si>
    <t>Numer  technologiczny  obiektu</t>
  </si>
  <si>
    <t>Nazwa
obiektu</t>
  </si>
  <si>
    <t>Lp.</t>
  </si>
  <si>
    <r>
      <t>Rusztowanie wykonawcy [m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]</t>
    </r>
  </si>
  <si>
    <t>IZOLACJA CIEPŁOOCHRONNA
otulina&lt;=100mm, blacha Al &lt;=1,0mm lub Zn &lt;=0,55mm</t>
  </si>
  <si>
    <t>Pomiary
ultradźwiękowe</t>
  </si>
  <si>
    <t>Informacje dotyczące obiektu</t>
  </si>
  <si>
    <t>UDT</t>
  </si>
  <si>
    <t>SUR</t>
  </si>
  <si>
    <t>ŁUG</t>
  </si>
  <si>
    <t>AL.</t>
  </si>
  <si>
    <t xml:space="preserve">Materiał </t>
  </si>
  <si>
    <t>Ilość m2 /mb</t>
  </si>
  <si>
    <t xml:space="preserve">Ilość m2 izolacji </t>
  </si>
  <si>
    <t xml:space="preserve">Wełna mineralna </t>
  </si>
  <si>
    <t xml:space="preserve">Zbiornik </t>
  </si>
  <si>
    <t>0-4</t>
  </si>
  <si>
    <t>węglowodory</t>
  </si>
  <si>
    <t>0-3</t>
  </si>
  <si>
    <t>MF-1A</t>
  </si>
  <si>
    <t>MF-1B</t>
  </si>
  <si>
    <t>ME-2A</t>
  </si>
  <si>
    <t>ME-2B</t>
  </si>
  <si>
    <t>ME-3</t>
  </si>
  <si>
    <t>ME-4</t>
  </si>
  <si>
    <t>ME-1</t>
  </si>
  <si>
    <t>MV-1</t>
  </si>
  <si>
    <t>MV-2</t>
  </si>
  <si>
    <t>MV-3</t>
  </si>
  <si>
    <t>MV-4</t>
  </si>
  <si>
    <t>MV-5</t>
  </si>
  <si>
    <t>MV-6</t>
  </si>
  <si>
    <t>MV-7</t>
  </si>
  <si>
    <t>MV-8</t>
  </si>
  <si>
    <t>MV-9</t>
  </si>
  <si>
    <t>MV-11</t>
  </si>
  <si>
    <t>MV-12</t>
  </si>
  <si>
    <t>MV-15</t>
  </si>
  <si>
    <t>MV-17</t>
  </si>
  <si>
    <t>ME-5</t>
  </si>
  <si>
    <t>Filtr</t>
  </si>
  <si>
    <t>Wymiennik</t>
  </si>
  <si>
    <t>Kolumna</t>
  </si>
  <si>
    <t>0-1</t>
  </si>
  <si>
    <t>4</t>
  </si>
  <si>
    <t>0-20</t>
  </si>
  <si>
    <t>0-18</t>
  </si>
  <si>
    <t>Separator</t>
  </si>
  <si>
    <t>0-5</t>
  </si>
  <si>
    <t>0-8</t>
  </si>
  <si>
    <t>0-16</t>
  </si>
  <si>
    <t>0-6</t>
  </si>
  <si>
    <t>Filtr piaskowy</t>
  </si>
  <si>
    <t>0-7</t>
  </si>
  <si>
    <t>0-12</t>
  </si>
  <si>
    <t>* – pomiary od wewnątrz urządzenia</t>
  </si>
  <si>
    <t>** – wymagane rusztowanie wewnętrzne</t>
  </si>
  <si>
    <t>*** – pomiary z wykorzystaniem technik alpinistycznych</t>
  </si>
  <si>
    <t>***</t>
  </si>
  <si>
    <t>pomiary alpinistyczne</t>
  </si>
  <si>
    <t>Odzysk wełny % i blachy 100%</t>
  </si>
  <si>
    <t>UWAGA: W ramach niniejszego zamówienia przewidziana jest również do wykonania dodatkowa ilość punktów pomiarowych w ilości do 300, na potrzeby ewentualnych zagęszczeń siatki pomiarowej, wynikających z zaleceń Inspektorów nadzoru UDT/ minimalnych wymagań Wytycznych Biura Techniki nr 2/2019. Niniejsza dodatkowa ilość punktów jest wyłączona z wartości ryczałtowej i w przypadku jej wykorzystania, zostanie rozliczona na podstawie średniej ceny za 1pkt, określonej w zamówieniu.</t>
  </si>
  <si>
    <t>Załącznik nr 1 - pomiary UTT na instalacji DEA I w remoncie 2026r. (rev.1)</t>
  </si>
  <si>
    <r>
      <t xml:space="preserve">w kol 10 - Temperatura badanego obiektu wpisać: </t>
    </r>
    <r>
      <rPr>
        <sz val="10"/>
        <rFont val="Arial CE"/>
        <family val="2"/>
        <charset val="238"/>
      </rPr>
      <t>&gt;50</t>
    </r>
    <r>
      <rPr>
        <sz val="10"/>
        <rFont val="Arial CE"/>
        <charset val="238"/>
      </rPr>
      <t xml:space="preserve"> lub </t>
    </r>
    <r>
      <rPr>
        <sz val="10"/>
        <rFont val="Arial CE"/>
        <family val="2"/>
        <charset val="238"/>
      </rPr>
      <t>&lt;50</t>
    </r>
  </si>
  <si>
    <t>w kol 11 - wariant zabezpieczenia a/koroz.obszarów pomiar / od wewnątrz / od zewnątrz</t>
  </si>
  <si>
    <t>kolumna MV-5 - 100% MT spoin płaszcza wraz ze strefą wpływu ciepła od wew. oraz UT Skan (technika PA od wew.)</t>
  </si>
  <si>
    <t>cena jednostkowa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</si>
</sst>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&quot; &quot;?/2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ahoma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i/>
      <sz val="8"/>
      <color indexed="18"/>
      <name val="Tahoma"/>
      <family val="2"/>
    </font>
    <font>
      <i/>
      <sz val="8"/>
      <color indexed="10"/>
      <name val="Tahoma"/>
      <family val="2"/>
    </font>
    <font>
      <b/>
      <i/>
      <sz val="8"/>
      <color indexed="10"/>
      <name val="Tahoma"/>
      <family val="2"/>
    </font>
    <font>
      <sz val="12"/>
      <name val="Arial CE"/>
      <charset val="238"/>
    </font>
    <font>
      <sz val="12"/>
      <name val="Arial"/>
      <family val="2"/>
      <charset val="238"/>
    </font>
    <font>
      <sz val="12"/>
      <name val="Tahoma"/>
      <family val="2"/>
      <charset val="238"/>
    </font>
    <font>
      <b/>
      <sz val="9"/>
      <color rgb="FFFF000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66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/>
    <xf numFmtId="0" fontId="1" fillId="0" borderId="0"/>
  </cellStyleXfs>
  <cellXfs count="191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1" fillId="3" borderId="0" xfId="0" applyFont="1" applyFill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3" borderId="0" xfId="0" applyFill="1"/>
    <xf numFmtId="0" fontId="7" fillId="3" borderId="27" xfId="0" applyFont="1" applyFill="1" applyBorder="1" applyAlignment="1" applyProtection="1">
      <alignment horizontal="center"/>
      <protection locked="0"/>
    </xf>
    <xf numFmtId="0" fontId="7" fillId="3" borderId="28" xfId="0" applyFont="1" applyFill="1" applyBorder="1" applyAlignment="1" applyProtection="1">
      <alignment horizontal="center"/>
      <protection locked="0"/>
    </xf>
    <xf numFmtId="0" fontId="7" fillId="3" borderId="29" xfId="0" applyFont="1" applyFill="1" applyBorder="1" applyAlignment="1" applyProtection="1">
      <alignment horizontal="center"/>
      <protection locked="0"/>
    </xf>
    <xf numFmtId="0" fontId="7" fillId="3" borderId="33" xfId="0" applyFont="1" applyFill="1" applyBorder="1" applyAlignment="1" applyProtection="1">
      <alignment horizontal="center"/>
      <protection locked="0"/>
    </xf>
    <xf numFmtId="0" fontId="7" fillId="3" borderId="16" xfId="0" applyFont="1" applyFill="1" applyBorder="1" applyAlignment="1" applyProtection="1">
      <alignment horizontal="center"/>
      <protection locked="0"/>
    </xf>
    <xf numFmtId="0" fontId="7" fillId="3" borderId="35" xfId="0" applyFont="1" applyFill="1" applyBorder="1" applyAlignment="1" applyProtection="1">
      <alignment horizontal="center"/>
      <protection locked="0"/>
    </xf>
    <xf numFmtId="0" fontId="7" fillId="3" borderId="15" xfId="0" applyFont="1" applyFill="1" applyBorder="1" applyAlignment="1" applyProtection="1">
      <alignment horizontal="center"/>
      <protection locked="0"/>
    </xf>
    <xf numFmtId="0" fontId="7" fillId="3" borderId="17" xfId="0" applyFont="1" applyFill="1" applyBorder="1" applyAlignment="1" applyProtection="1">
      <alignment horizontal="center"/>
      <protection locked="0"/>
    </xf>
    <xf numFmtId="0" fontId="4" fillId="3" borderId="0" xfId="0" applyFont="1" applyFill="1"/>
    <xf numFmtId="0" fontId="4" fillId="0" borderId="0" xfId="0" applyFont="1"/>
    <xf numFmtId="0" fontId="11" fillId="0" borderId="0" xfId="0" applyFont="1"/>
    <xf numFmtId="0" fontId="12" fillId="0" borderId="0" xfId="0" applyFont="1"/>
    <xf numFmtId="0" fontId="4" fillId="3" borderId="28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3" fontId="2" fillId="3" borderId="28" xfId="3" applyNumberFormat="1" applyFont="1" applyFill="1" applyBorder="1" applyAlignment="1">
      <alignment horizontal="center" vertical="center"/>
    </xf>
    <xf numFmtId="49" fontId="4" fillId="3" borderId="28" xfId="0" applyNumberFormat="1" applyFont="1" applyFill="1" applyBorder="1" applyAlignment="1">
      <alignment horizontal="center" vertical="center"/>
    </xf>
    <xf numFmtId="1" fontId="4" fillId="3" borderId="28" xfId="0" applyNumberFormat="1" applyFont="1" applyFill="1" applyBorder="1" applyAlignment="1">
      <alignment horizontal="center" vertical="center"/>
    </xf>
    <xf numFmtId="1" fontId="4" fillId="3" borderId="28" xfId="1" applyNumberFormat="1" applyFont="1" applyFill="1" applyBorder="1" applyAlignment="1">
      <alignment horizontal="center" vertical="center"/>
    </xf>
    <xf numFmtId="0" fontId="4" fillId="3" borderId="28" xfId="2" applyNumberFormat="1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 shrinkToFit="1"/>
    </xf>
    <xf numFmtId="2" fontId="4" fillId="3" borderId="28" xfId="0" applyNumberFormat="1" applyFont="1" applyFill="1" applyBorder="1" applyAlignment="1">
      <alignment horizontal="center" vertical="center"/>
    </xf>
    <xf numFmtId="0" fontId="16" fillId="3" borderId="28" xfId="0" applyFont="1" applyFill="1" applyBorder="1" applyAlignment="1">
      <alignment horizontal="center" vertical="center"/>
    </xf>
    <xf numFmtId="49" fontId="16" fillId="3" borderId="28" xfId="0" applyNumberFormat="1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8" xfId="2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shrinkToFit="1"/>
    </xf>
    <xf numFmtId="0" fontId="17" fillId="3" borderId="28" xfId="2" applyNumberFormat="1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49" fontId="0" fillId="3" borderId="28" xfId="0" applyNumberForma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shrinkToFit="1"/>
    </xf>
    <xf numFmtId="0" fontId="6" fillId="3" borderId="28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8" xfId="2" applyNumberFormat="1" applyFont="1" applyBorder="1" applyAlignment="1" applyProtection="1">
      <alignment horizontal="center" vertical="center"/>
      <protection locked="0"/>
    </xf>
    <xf numFmtId="49" fontId="0" fillId="0" borderId="28" xfId="0" applyNumberFormat="1" applyBorder="1" applyAlignment="1" applyProtection="1">
      <alignment horizontal="center" vertical="center"/>
      <protection locked="0"/>
    </xf>
    <xf numFmtId="0" fontId="1" fillId="0" borderId="28" xfId="0" applyFont="1" applyBorder="1" applyAlignment="1" applyProtection="1">
      <alignment horizontal="center" vertical="center"/>
      <protection locked="0"/>
    </xf>
    <xf numFmtId="4" fontId="20" fillId="3" borderId="0" xfId="0" applyNumberFormat="1" applyFont="1" applyFill="1" applyAlignment="1">
      <alignment horizontal="center"/>
    </xf>
    <xf numFmtId="0" fontId="3" fillId="2" borderId="1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0" fillId="2" borderId="8" xfId="0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7" fillId="3" borderId="17" xfId="0" applyFont="1" applyFill="1" applyBorder="1" applyAlignment="1" applyProtection="1">
      <alignment horizontal="center"/>
      <protection locked="0"/>
    </xf>
    <xf numFmtId="0" fontId="7" fillId="3" borderId="34" xfId="0" applyFont="1" applyFill="1" applyBorder="1" applyAlignment="1" applyProtection="1">
      <alignment horizontal="center"/>
      <protection locked="0"/>
    </xf>
    <xf numFmtId="0" fontId="7" fillId="3" borderId="32" xfId="0" applyFont="1" applyFill="1" applyBorder="1" applyAlignment="1" applyProtection="1">
      <alignment horizontal="center"/>
      <protection locked="0"/>
    </xf>
    <xf numFmtId="0" fontId="7" fillId="3" borderId="15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164" fontId="21" fillId="4" borderId="17" xfId="2" applyFont="1" applyFill="1" applyBorder="1" applyAlignment="1" applyProtection="1">
      <alignment horizontal="left" wrapText="1"/>
      <protection locked="0"/>
    </xf>
    <xf numFmtId="164" fontId="21" fillId="4" borderId="16" xfId="2" applyFont="1" applyFill="1" applyBorder="1" applyAlignment="1" applyProtection="1">
      <alignment horizontal="left" wrapText="1"/>
      <protection locked="0"/>
    </xf>
    <xf numFmtId="164" fontId="21" fillId="4" borderId="15" xfId="2" applyFont="1" applyFill="1" applyBorder="1" applyAlignment="1" applyProtection="1">
      <alignment horizontal="left" wrapText="1"/>
      <protection locked="0"/>
    </xf>
    <xf numFmtId="164" fontId="21" fillId="4" borderId="3" xfId="2" applyFont="1" applyFill="1" applyBorder="1" applyAlignment="1" applyProtection="1">
      <alignment horizontal="left" wrapText="1"/>
      <protection locked="0"/>
    </xf>
    <xf numFmtId="164" fontId="21" fillId="4" borderId="2" xfId="2" applyFont="1" applyFill="1" applyBorder="1" applyAlignment="1" applyProtection="1">
      <alignment horizontal="left" wrapText="1"/>
      <protection locked="0"/>
    </xf>
    <xf numFmtId="164" fontId="21" fillId="4" borderId="1" xfId="2" applyFont="1" applyFill="1" applyBorder="1" applyAlignment="1" applyProtection="1">
      <alignment horizontal="left" wrapText="1"/>
      <protection locked="0"/>
    </xf>
    <xf numFmtId="0" fontId="7" fillId="0" borderId="3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  <xf numFmtId="0" fontId="8" fillId="3" borderId="34" xfId="0" applyFont="1" applyFill="1" applyBorder="1" applyAlignment="1">
      <alignment horizontal="center" vertical="center" textRotation="90" wrapText="1"/>
    </xf>
    <xf numFmtId="0" fontId="8" fillId="3" borderId="40" xfId="0" applyFont="1" applyFill="1" applyBorder="1" applyAlignment="1">
      <alignment horizontal="center" vertical="center" textRotation="90" wrapText="1"/>
    </xf>
    <xf numFmtId="0" fontId="8" fillId="3" borderId="31" xfId="0" applyFont="1" applyFill="1" applyBorder="1" applyAlignment="1">
      <alignment horizontal="center" vertical="center" textRotation="90" wrapText="1"/>
    </xf>
    <xf numFmtId="0" fontId="8" fillId="3" borderId="33" xfId="0" applyFont="1" applyFill="1" applyBorder="1" applyAlignment="1">
      <alignment horizontal="center" vertical="center" textRotation="90" wrapText="1"/>
    </xf>
    <xf numFmtId="0" fontId="8" fillId="3" borderId="41" xfId="0" applyFont="1" applyFill="1" applyBorder="1" applyAlignment="1">
      <alignment horizontal="center" vertical="center" textRotation="90" wrapText="1"/>
    </xf>
    <xf numFmtId="0" fontId="8" fillId="3" borderId="19" xfId="0" applyFont="1" applyFill="1" applyBorder="1" applyAlignment="1">
      <alignment horizontal="center" vertical="center" textRotation="90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textRotation="90" wrapText="1"/>
    </xf>
    <xf numFmtId="0" fontId="5" fillId="0" borderId="33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8" fillId="3" borderId="20" xfId="0" applyFont="1" applyFill="1" applyBorder="1" applyAlignment="1">
      <alignment horizontal="center" vertical="center" textRotation="90" wrapText="1"/>
    </xf>
    <xf numFmtId="0" fontId="8" fillId="3" borderId="36" xfId="0" applyFont="1" applyFill="1" applyBorder="1" applyAlignment="1">
      <alignment horizontal="center" vertical="center" textRotation="90" wrapText="1"/>
    </xf>
    <xf numFmtId="0" fontId="8" fillId="0" borderId="3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textRotation="90" wrapText="1"/>
    </xf>
    <xf numFmtId="0" fontId="8" fillId="0" borderId="26" xfId="0" applyFont="1" applyBorder="1" applyAlignment="1">
      <alignment horizontal="center" vertical="center" textRotation="90" wrapText="1"/>
    </xf>
    <xf numFmtId="0" fontId="8" fillId="0" borderId="17" xfId="0" applyFont="1" applyBorder="1" applyAlignment="1">
      <alignment horizontal="center" vertical="center" textRotation="90" wrapText="1"/>
    </xf>
    <xf numFmtId="0" fontId="8" fillId="0" borderId="18" xfId="0" applyFont="1" applyBorder="1" applyAlignment="1">
      <alignment horizontal="center" vertical="center" textRotation="90" wrapText="1"/>
    </xf>
    <xf numFmtId="0" fontId="8" fillId="3" borderId="39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textRotation="90" wrapText="1"/>
    </xf>
    <xf numFmtId="0" fontId="8" fillId="0" borderId="37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5" borderId="39" xfId="0" applyFont="1" applyFill="1" applyBorder="1" applyAlignment="1">
      <alignment horizontal="center" vertical="center" textRotation="90" wrapText="1"/>
    </xf>
    <xf numFmtId="0" fontId="7" fillId="5" borderId="45" xfId="0" applyFont="1" applyFill="1" applyBorder="1" applyAlignment="1" applyProtection="1">
      <alignment horizontal="center"/>
      <protection locked="0"/>
    </xf>
    <xf numFmtId="0" fontId="4" fillId="5" borderId="28" xfId="0" applyFont="1" applyFill="1" applyBorder="1" applyAlignment="1">
      <alignment horizontal="center" vertical="center"/>
    </xf>
    <xf numFmtId="1" fontId="4" fillId="5" borderId="28" xfId="0" applyNumberFormat="1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4" fillId="5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39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 textRotation="90" wrapText="1"/>
    </xf>
    <xf numFmtId="0" fontId="7" fillId="5" borderId="16" xfId="0" applyFont="1" applyFill="1" applyBorder="1" applyAlignment="1" applyProtection="1">
      <alignment horizontal="center"/>
      <protection locked="0"/>
    </xf>
    <xf numFmtId="1" fontId="4" fillId="5" borderId="28" xfId="1" applyNumberFormat="1" applyFont="1" applyFill="1" applyBorder="1" applyAlignment="1">
      <alignment horizontal="center" vertical="center"/>
    </xf>
    <xf numFmtId="0" fontId="19" fillId="5" borderId="39" xfId="0" applyFont="1" applyFill="1" applyBorder="1" applyAlignment="1">
      <alignment horizontal="center" vertical="center" textRotation="90" wrapText="1"/>
    </xf>
    <xf numFmtId="0" fontId="19" fillId="5" borderId="38" xfId="0" applyFont="1" applyFill="1" applyBorder="1" applyAlignment="1">
      <alignment horizontal="center" vertical="center" textRotation="90" wrapText="1"/>
    </xf>
    <xf numFmtId="0" fontId="8" fillId="3" borderId="32" xfId="0" applyFont="1" applyFill="1" applyBorder="1" applyAlignment="1">
      <alignment horizontal="center" vertical="center" textRotation="90" wrapText="1"/>
    </xf>
    <xf numFmtId="0" fontId="8" fillId="3" borderId="45" xfId="0" applyFont="1" applyFill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4" fillId="3" borderId="39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3" borderId="37" xfId="0" applyFont="1" applyFill="1" applyBorder="1" applyAlignment="1" applyProtection="1">
      <alignment horizontal="center"/>
      <protection locked="0"/>
    </xf>
    <xf numFmtId="0" fontId="7" fillId="5" borderId="40" xfId="0" applyFont="1" applyFill="1" applyBorder="1" applyAlignment="1" applyProtection="1">
      <alignment horizontal="center"/>
      <protection locked="0"/>
    </xf>
    <xf numFmtId="0" fontId="7" fillId="3" borderId="8" xfId="0" applyFont="1" applyFill="1" applyBorder="1" applyAlignment="1" applyProtection="1">
      <alignment horizontal="center"/>
      <protection locked="0"/>
    </xf>
    <xf numFmtId="0" fontId="7" fillId="5" borderId="13" xfId="0" applyFont="1" applyFill="1" applyBorder="1" applyAlignment="1" applyProtection="1">
      <alignment horizontal="center"/>
      <protection locked="0"/>
    </xf>
    <xf numFmtId="0" fontId="7" fillId="0" borderId="15" xfId="0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8" fillId="5" borderId="46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/>
    </xf>
  </cellXfs>
  <cellStyles count="4">
    <cellStyle name="Normalny" xfId="0" builtinId="0"/>
    <cellStyle name="Normalny 2" xfId="3" xr:uid="{00000000-0005-0000-0000-000001000000}"/>
    <cellStyle name="Normalny_Arkusz1" xfId="2" xr:uid="{00000000-0005-0000-0000-000002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60"/>
  <sheetViews>
    <sheetView tabSelected="1" topLeftCell="E13" zoomScale="120" zoomScaleNormal="120" zoomScaleSheetLayoutView="100" workbookViewId="0">
      <selection activeCell="P28" sqref="P28"/>
    </sheetView>
  </sheetViews>
  <sheetFormatPr defaultColWidth="9.140625" defaultRowHeight="12.75" x14ac:dyDescent="0.2"/>
  <cols>
    <col min="1" max="1" width="1.42578125" style="1" customWidth="1"/>
    <col min="2" max="2" width="5.85546875" style="1" customWidth="1"/>
    <col min="3" max="3" width="23.42578125" style="1" customWidth="1"/>
    <col min="4" max="4" width="22.42578125" style="1" customWidth="1"/>
    <col min="5" max="5" width="14.5703125" style="1" customWidth="1"/>
    <col min="6" max="6" width="30.140625" style="1" customWidth="1"/>
    <col min="7" max="7" width="23.140625" style="1" customWidth="1"/>
    <col min="8" max="8" width="6.5703125" style="1" customWidth="1"/>
    <col min="9" max="9" width="7" style="1" customWidth="1"/>
    <col min="10" max="10" width="6.85546875" style="1" customWidth="1"/>
    <col min="11" max="11" width="9" style="1" customWidth="1"/>
    <col min="12" max="12" width="5.140625" style="1" customWidth="1"/>
    <col min="13" max="13" width="5.42578125" style="1" customWidth="1"/>
    <col min="14" max="14" width="5.5703125" style="1" customWidth="1"/>
    <col min="15" max="16" width="6.85546875" style="1" customWidth="1"/>
    <col min="17" max="17" width="7.28515625" style="1" customWidth="1"/>
    <col min="18" max="19" width="4.140625" style="1" customWidth="1"/>
    <col min="20" max="20" width="4.42578125" style="1" customWidth="1"/>
    <col min="21" max="21" width="4.5703125" style="1" customWidth="1"/>
    <col min="22" max="22" width="3.85546875" style="1" customWidth="1"/>
    <col min="23" max="23" width="19.42578125" style="1" customWidth="1"/>
    <col min="24" max="24" width="5.5703125" style="1" hidden="1" customWidth="1"/>
    <col min="25" max="26" width="5.42578125" style="1" customWidth="1"/>
    <col min="27" max="27" width="5.5703125" style="1" customWidth="1"/>
    <col min="28" max="28" width="7.140625" style="1" hidden="1" customWidth="1"/>
    <col min="29" max="29" width="7.140625" style="1" customWidth="1"/>
    <col min="30" max="30" width="1.42578125" style="1" customWidth="1"/>
    <col min="31" max="31" width="13.140625" style="1" customWidth="1"/>
    <col min="32" max="32" width="14.140625" style="1" customWidth="1"/>
    <col min="33" max="16384" width="9.140625" style="1"/>
  </cols>
  <sheetData>
    <row r="1" spans="1:32" customFormat="1" ht="21" customHeight="1" thickBot="1" x14ac:dyDescent="0.35">
      <c r="B1" s="50" t="s">
        <v>100</v>
      </c>
      <c r="C1" s="4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79">
        <f>SUBTOTAL(9,AE7:AE30)</f>
        <v>0</v>
      </c>
      <c r="AF1" s="48"/>
    </row>
    <row r="2" spans="1:32" customFormat="1" ht="25.35" customHeight="1" thickBot="1" x14ac:dyDescent="0.25">
      <c r="B2" s="142" t="s">
        <v>44</v>
      </c>
      <c r="C2" s="143"/>
      <c r="D2" s="143"/>
      <c r="E2" s="143"/>
      <c r="F2" s="143"/>
      <c r="G2" s="143"/>
      <c r="H2" s="143"/>
      <c r="I2" s="143"/>
      <c r="J2" s="143"/>
      <c r="K2" s="143"/>
      <c r="L2" s="144"/>
      <c r="M2" s="166" t="s">
        <v>43</v>
      </c>
      <c r="N2" s="167"/>
      <c r="O2" s="167"/>
      <c r="P2" s="167"/>
      <c r="Q2" s="167"/>
      <c r="R2" s="167"/>
      <c r="S2" s="168"/>
      <c r="T2" s="145" t="s">
        <v>42</v>
      </c>
      <c r="U2" s="146"/>
      <c r="V2" s="146"/>
      <c r="W2" s="143"/>
      <c r="X2" s="143"/>
      <c r="Y2" s="143"/>
      <c r="Z2" s="143"/>
      <c r="AA2" s="143"/>
      <c r="AB2" s="119" t="s">
        <v>41</v>
      </c>
      <c r="AC2" s="184"/>
      <c r="AD2" s="48"/>
      <c r="AE2" s="48"/>
      <c r="AF2" s="48"/>
    </row>
    <row r="3" spans="1:32" customFormat="1" ht="42.75" customHeight="1" thickBot="1" x14ac:dyDescent="0.25">
      <c r="B3" s="147" t="s">
        <v>40</v>
      </c>
      <c r="C3" s="149" t="s">
        <v>39</v>
      </c>
      <c r="D3" s="151" t="s">
        <v>38</v>
      </c>
      <c r="E3" s="151" t="s">
        <v>37</v>
      </c>
      <c r="F3" s="151" t="s">
        <v>36</v>
      </c>
      <c r="G3" s="140" t="s">
        <v>35</v>
      </c>
      <c r="H3" s="140"/>
      <c r="I3" s="140"/>
      <c r="J3" s="140"/>
      <c r="K3" s="141"/>
      <c r="L3" s="153" t="s">
        <v>34</v>
      </c>
      <c r="M3" s="139" t="s">
        <v>33</v>
      </c>
      <c r="N3" s="140"/>
      <c r="O3" s="140"/>
      <c r="P3" s="140"/>
      <c r="Q3" s="140"/>
      <c r="R3" s="140"/>
      <c r="S3" s="168"/>
      <c r="T3" s="185" t="s">
        <v>32</v>
      </c>
      <c r="U3" s="131" t="s">
        <v>31</v>
      </c>
      <c r="V3" s="134" t="s">
        <v>30</v>
      </c>
      <c r="W3" s="157" t="s">
        <v>49</v>
      </c>
      <c r="X3" s="123" t="s">
        <v>50</v>
      </c>
      <c r="Y3" s="123" t="s">
        <v>51</v>
      </c>
      <c r="Z3" s="174"/>
      <c r="AA3" s="125" t="s">
        <v>98</v>
      </c>
      <c r="AB3" s="120"/>
      <c r="AC3" s="186"/>
      <c r="AD3" s="48"/>
      <c r="AE3" s="119" t="s">
        <v>29</v>
      </c>
      <c r="AF3" s="119" t="s">
        <v>28</v>
      </c>
    </row>
    <row r="4" spans="1:32" s="38" customFormat="1" ht="48.75" customHeight="1" thickBot="1" x14ac:dyDescent="0.25">
      <c r="B4" s="148"/>
      <c r="C4" s="150"/>
      <c r="D4" s="152"/>
      <c r="E4" s="152"/>
      <c r="F4" s="152"/>
      <c r="G4" s="121" t="s">
        <v>27</v>
      </c>
      <c r="H4" s="123" t="s">
        <v>26</v>
      </c>
      <c r="I4" s="123" t="s">
        <v>25</v>
      </c>
      <c r="J4" s="123" t="s">
        <v>24</v>
      </c>
      <c r="K4" s="125" t="s">
        <v>23</v>
      </c>
      <c r="L4" s="152"/>
      <c r="M4" s="127" t="s">
        <v>22</v>
      </c>
      <c r="N4" s="128"/>
      <c r="O4" s="155" t="s">
        <v>21</v>
      </c>
      <c r="P4" s="156"/>
      <c r="Q4" s="156"/>
      <c r="R4" s="156"/>
      <c r="S4" s="168"/>
      <c r="T4" s="187"/>
      <c r="U4" s="132"/>
      <c r="V4" s="135"/>
      <c r="W4" s="158"/>
      <c r="X4" s="124"/>
      <c r="Y4" s="124"/>
      <c r="Z4" s="175"/>
      <c r="AA4" s="138"/>
      <c r="AB4" s="120"/>
      <c r="AC4" s="186"/>
      <c r="AD4" s="47"/>
      <c r="AE4" s="120"/>
      <c r="AF4" s="120"/>
    </row>
    <row r="5" spans="1:32" s="38" customFormat="1" ht="122.25" customHeight="1" thickBot="1" x14ac:dyDescent="0.25">
      <c r="B5" s="148"/>
      <c r="C5" s="150"/>
      <c r="D5" s="152"/>
      <c r="E5" s="154"/>
      <c r="F5" s="152"/>
      <c r="G5" s="122"/>
      <c r="H5" s="124"/>
      <c r="I5" s="124"/>
      <c r="J5" s="124"/>
      <c r="K5" s="126"/>
      <c r="L5" s="154"/>
      <c r="M5" s="129"/>
      <c r="N5" s="130"/>
      <c r="O5" s="169" t="s">
        <v>20</v>
      </c>
      <c r="P5" s="160" t="s">
        <v>104</v>
      </c>
      <c r="Q5" s="172" t="s">
        <v>97</v>
      </c>
      <c r="R5" s="173"/>
      <c r="S5" s="169" t="s">
        <v>104</v>
      </c>
      <c r="T5" s="188"/>
      <c r="U5" s="133"/>
      <c r="V5" s="136"/>
      <c r="W5" s="159"/>
      <c r="X5" s="137"/>
      <c r="Y5" s="137"/>
      <c r="Z5" s="169" t="s">
        <v>104</v>
      </c>
      <c r="AA5" s="126"/>
      <c r="AB5" s="176"/>
      <c r="AC5" s="189" t="s">
        <v>104</v>
      </c>
      <c r="AD5" s="47"/>
      <c r="AE5" s="120"/>
      <c r="AF5" s="120"/>
    </row>
    <row r="6" spans="1:32" s="38" customFormat="1" ht="13.5" thickBot="1" x14ac:dyDescent="0.25">
      <c r="B6" s="46">
        <v>1</v>
      </c>
      <c r="C6" s="44">
        <v>2</v>
      </c>
      <c r="D6" s="44">
        <v>3</v>
      </c>
      <c r="E6" s="46">
        <v>4</v>
      </c>
      <c r="F6" s="44">
        <v>5</v>
      </c>
      <c r="G6" s="44">
        <v>6</v>
      </c>
      <c r="H6" s="44">
        <v>7</v>
      </c>
      <c r="I6" s="45">
        <v>8</v>
      </c>
      <c r="J6" s="43">
        <v>9</v>
      </c>
      <c r="K6" s="44">
        <v>10</v>
      </c>
      <c r="L6" s="43">
        <v>11</v>
      </c>
      <c r="M6" s="88">
        <v>12</v>
      </c>
      <c r="N6" s="89"/>
      <c r="O6" s="42">
        <v>13</v>
      </c>
      <c r="P6" s="161"/>
      <c r="Q6" s="90">
        <v>14</v>
      </c>
      <c r="R6" s="91"/>
      <c r="S6" s="170"/>
      <c r="T6" s="180">
        <v>15</v>
      </c>
      <c r="U6" s="42">
        <v>16</v>
      </c>
      <c r="V6" s="180">
        <v>17</v>
      </c>
      <c r="W6" s="42">
        <v>18</v>
      </c>
      <c r="X6" s="180">
        <v>19</v>
      </c>
      <c r="Y6" s="42">
        <v>20</v>
      </c>
      <c r="Z6" s="181"/>
      <c r="AA6" s="180">
        <v>21</v>
      </c>
      <c r="AB6" s="182">
        <v>34</v>
      </c>
      <c r="AC6" s="183"/>
      <c r="AD6" s="41"/>
      <c r="AE6" s="40">
        <v>35</v>
      </c>
      <c r="AF6" s="39">
        <v>36</v>
      </c>
    </row>
    <row r="7" spans="1:32" s="28" customFormat="1" ht="15.75" thickBot="1" x14ac:dyDescent="0.25">
      <c r="A7" s="31"/>
      <c r="B7" s="51">
        <v>1</v>
      </c>
      <c r="C7" s="52" t="s">
        <v>78</v>
      </c>
      <c r="D7" s="62" t="s">
        <v>57</v>
      </c>
      <c r="E7" s="52" t="s">
        <v>45</v>
      </c>
      <c r="F7" s="53"/>
      <c r="G7" s="51" t="s">
        <v>55</v>
      </c>
      <c r="H7" s="51">
        <v>350</v>
      </c>
      <c r="I7" s="54">
        <v>500</v>
      </c>
      <c r="J7" s="55" t="s">
        <v>81</v>
      </c>
      <c r="K7" s="51" t="s">
        <v>19</v>
      </c>
      <c r="L7" s="51" t="s">
        <v>9</v>
      </c>
      <c r="M7" s="51">
        <v>24</v>
      </c>
      <c r="N7" s="51"/>
      <c r="O7" s="51">
        <v>24</v>
      </c>
      <c r="P7" s="162"/>
      <c r="Q7" s="57"/>
      <c r="R7" s="57"/>
      <c r="S7" s="171"/>
      <c r="T7" s="58"/>
      <c r="U7" s="58"/>
      <c r="V7" s="59"/>
      <c r="W7" s="51"/>
      <c r="X7" s="60"/>
      <c r="Y7" s="51"/>
      <c r="Z7" s="162"/>
      <c r="AA7" s="51"/>
      <c r="AB7" s="177"/>
      <c r="AC7" s="178"/>
      <c r="AD7" s="37"/>
      <c r="AE7" s="36"/>
      <c r="AF7" s="35"/>
    </row>
    <row r="8" spans="1:32" s="28" customFormat="1" ht="15.75" thickBot="1" x14ac:dyDescent="0.25">
      <c r="A8" s="31"/>
      <c r="B8" s="51">
        <v>2</v>
      </c>
      <c r="C8" s="52" t="s">
        <v>78</v>
      </c>
      <c r="D8" s="62" t="s">
        <v>58</v>
      </c>
      <c r="E8" s="52" t="s">
        <v>45</v>
      </c>
      <c r="F8" s="53"/>
      <c r="G8" s="51" t="s">
        <v>55</v>
      </c>
      <c r="H8" s="51">
        <v>350</v>
      </c>
      <c r="I8" s="54">
        <v>500</v>
      </c>
      <c r="J8" s="55" t="s">
        <v>81</v>
      </c>
      <c r="K8" s="51" t="s">
        <v>19</v>
      </c>
      <c r="L8" s="51" t="s">
        <v>9</v>
      </c>
      <c r="M8" s="51">
        <v>24</v>
      </c>
      <c r="N8" s="51"/>
      <c r="O8" s="56">
        <v>24</v>
      </c>
      <c r="P8" s="163"/>
      <c r="Q8" s="57"/>
      <c r="R8" s="57"/>
      <c r="S8" s="171"/>
      <c r="T8" s="58"/>
      <c r="U8" s="58"/>
      <c r="V8" s="59"/>
      <c r="W8" s="51"/>
      <c r="X8" s="60"/>
      <c r="Y8" s="51"/>
      <c r="Z8" s="162"/>
      <c r="AA8" s="51"/>
      <c r="AB8" s="177"/>
      <c r="AC8" s="178"/>
      <c r="AD8" s="37"/>
      <c r="AE8" s="36"/>
      <c r="AF8" s="35"/>
    </row>
    <row r="9" spans="1:32" s="28" customFormat="1" ht="15.75" thickBot="1" x14ac:dyDescent="0.25">
      <c r="A9" s="31"/>
      <c r="B9" s="51">
        <v>3</v>
      </c>
      <c r="C9" s="52" t="s">
        <v>79</v>
      </c>
      <c r="D9" s="62" t="s">
        <v>59</v>
      </c>
      <c r="E9" s="52" t="s">
        <v>45</v>
      </c>
      <c r="F9" s="53"/>
      <c r="G9" s="51" t="s">
        <v>55</v>
      </c>
      <c r="H9" s="51">
        <v>300</v>
      </c>
      <c r="I9" s="54">
        <v>3000</v>
      </c>
      <c r="J9" s="55" t="s">
        <v>82</v>
      </c>
      <c r="K9" s="51" t="s">
        <v>19</v>
      </c>
      <c r="L9" s="51" t="s">
        <v>9</v>
      </c>
      <c r="M9" s="51">
        <v>76</v>
      </c>
      <c r="N9" s="63"/>
      <c r="O9" s="56">
        <v>76</v>
      </c>
      <c r="P9" s="163"/>
      <c r="Q9" s="57"/>
      <c r="R9" s="57"/>
      <c r="S9" s="171"/>
      <c r="T9" s="58"/>
      <c r="U9" s="58"/>
      <c r="V9" s="59"/>
      <c r="W9" s="51"/>
      <c r="X9" s="60"/>
      <c r="Y9" s="51"/>
      <c r="Z9" s="162"/>
      <c r="AA9" s="51"/>
      <c r="AB9" s="177"/>
      <c r="AC9" s="178"/>
      <c r="AD9" s="37"/>
      <c r="AE9" s="36"/>
      <c r="AF9" s="35"/>
    </row>
    <row r="10" spans="1:32" s="28" customFormat="1" ht="15.75" thickBot="1" x14ac:dyDescent="0.25">
      <c r="A10" s="31"/>
      <c r="B10" s="51">
        <v>4</v>
      </c>
      <c r="C10" s="52" t="s">
        <v>79</v>
      </c>
      <c r="D10" s="62" t="s">
        <v>60</v>
      </c>
      <c r="E10" s="52" t="s">
        <v>45</v>
      </c>
      <c r="F10" s="53"/>
      <c r="G10" s="51" t="s">
        <v>55</v>
      </c>
      <c r="H10" s="51">
        <v>300</v>
      </c>
      <c r="I10" s="54">
        <v>3000</v>
      </c>
      <c r="J10" s="55" t="s">
        <v>82</v>
      </c>
      <c r="K10" s="51" t="s">
        <v>19</v>
      </c>
      <c r="L10" s="51" t="s">
        <v>9</v>
      </c>
      <c r="M10" s="51">
        <v>76</v>
      </c>
      <c r="N10" s="51"/>
      <c r="O10" s="56">
        <v>76</v>
      </c>
      <c r="P10" s="163"/>
      <c r="Q10" s="57"/>
      <c r="R10" s="57"/>
      <c r="S10" s="171"/>
      <c r="T10" s="58"/>
      <c r="U10" s="58"/>
      <c r="V10" s="59"/>
      <c r="W10" s="51"/>
      <c r="X10" s="60"/>
      <c r="Y10" s="51"/>
      <c r="Z10" s="162"/>
      <c r="AA10" s="51"/>
      <c r="AB10" s="177"/>
      <c r="AC10" s="178"/>
      <c r="AD10" s="37"/>
      <c r="AE10" s="36"/>
      <c r="AF10" s="35"/>
    </row>
    <row r="11" spans="1:32" s="28" customFormat="1" ht="15.75" thickBot="1" x14ac:dyDescent="0.25">
      <c r="A11" s="31"/>
      <c r="B11" s="51">
        <v>5</v>
      </c>
      <c r="C11" s="52" t="s">
        <v>79</v>
      </c>
      <c r="D11" s="62" t="s">
        <v>61</v>
      </c>
      <c r="E11" s="52" t="s">
        <v>45</v>
      </c>
      <c r="F11" s="53"/>
      <c r="G11" s="51" t="s">
        <v>55</v>
      </c>
      <c r="H11" s="51">
        <v>470</v>
      </c>
      <c r="I11" s="54">
        <v>4518</v>
      </c>
      <c r="J11" s="55" t="s">
        <v>56</v>
      </c>
      <c r="K11" s="51" t="s">
        <v>19</v>
      </c>
      <c r="L11" s="51" t="s">
        <v>9</v>
      </c>
      <c r="M11" s="51">
        <v>56</v>
      </c>
      <c r="N11" s="51"/>
      <c r="O11" s="56">
        <v>56</v>
      </c>
      <c r="P11" s="163"/>
      <c r="Q11" s="57"/>
      <c r="R11" s="57"/>
      <c r="S11" s="171"/>
      <c r="T11" s="58" t="s">
        <v>48</v>
      </c>
      <c r="U11" s="58">
        <v>1</v>
      </c>
      <c r="V11" s="59">
        <v>50</v>
      </c>
      <c r="W11" s="51" t="s">
        <v>52</v>
      </c>
      <c r="X11" s="60">
        <f>((((H11/10)+V11*2)/2)*2*3.14)/1000</f>
        <v>0.46158000000000005</v>
      </c>
      <c r="Y11" s="51">
        <f>(M11/4)*X11</f>
        <v>6.4621200000000005</v>
      </c>
      <c r="Z11" s="162"/>
      <c r="AA11" s="51">
        <v>50</v>
      </c>
      <c r="AB11" s="177"/>
      <c r="AC11" s="178"/>
      <c r="AD11" s="37"/>
      <c r="AE11" s="36"/>
      <c r="AF11" s="35"/>
    </row>
    <row r="12" spans="1:32" s="28" customFormat="1" ht="15.75" thickBot="1" x14ac:dyDescent="0.25">
      <c r="A12" s="31"/>
      <c r="B12" s="51">
        <v>6</v>
      </c>
      <c r="C12" s="52" t="s">
        <v>79</v>
      </c>
      <c r="D12" s="61" t="s">
        <v>62</v>
      </c>
      <c r="E12" s="52" t="s">
        <v>45</v>
      </c>
      <c r="F12" s="53"/>
      <c r="G12" s="51" t="s">
        <v>55</v>
      </c>
      <c r="H12" s="51">
        <v>80</v>
      </c>
      <c r="I12" s="54">
        <v>5400</v>
      </c>
      <c r="J12" s="55" t="s">
        <v>54</v>
      </c>
      <c r="K12" s="51" t="s">
        <v>19</v>
      </c>
      <c r="L12" s="51" t="s">
        <v>9</v>
      </c>
      <c r="M12" s="51">
        <v>144</v>
      </c>
      <c r="N12" s="71" t="s">
        <v>96</v>
      </c>
      <c r="O12" s="51">
        <v>32</v>
      </c>
      <c r="P12" s="162"/>
      <c r="Q12" s="51">
        <v>112</v>
      </c>
      <c r="R12" s="51"/>
      <c r="S12" s="162"/>
      <c r="T12" s="58" t="s">
        <v>48</v>
      </c>
      <c r="U12" s="58">
        <v>1</v>
      </c>
      <c r="V12" s="59">
        <v>50</v>
      </c>
      <c r="W12" s="51" t="s">
        <v>52</v>
      </c>
      <c r="X12" s="60">
        <f>((((H12/10)+V12*2)/2)*2*3.14)/1000</f>
        <v>0.33911999999999998</v>
      </c>
      <c r="Y12" s="51">
        <f>(M12/4)*X12</f>
        <v>12.208319999999999</v>
      </c>
      <c r="Z12" s="162"/>
      <c r="AA12" s="51">
        <v>50</v>
      </c>
      <c r="AB12" s="177">
        <v>15</v>
      </c>
      <c r="AC12" s="178"/>
      <c r="AD12" s="37"/>
      <c r="AE12" s="36"/>
      <c r="AF12" s="35"/>
    </row>
    <row r="13" spans="1:32" ht="15.75" thickBot="1" x14ac:dyDescent="0.25">
      <c r="A13" s="18"/>
      <c r="B13" s="51">
        <v>7</v>
      </c>
      <c r="C13" s="64" t="s">
        <v>79</v>
      </c>
      <c r="D13" s="64" t="s">
        <v>63</v>
      </c>
      <c r="E13" s="52" t="s">
        <v>46</v>
      </c>
      <c r="F13" s="53"/>
      <c r="G13" s="51" t="s">
        <v>55</v>
      </c>
      <c r="H13" s="51">
        <v>80</v>
      </c>
      <c r="I13" s="54">
        <v>5400</v>
      </c>
      <c r="J13" s="55" t="s">
        <v>54</v>
      </c>
      <c r="K13" s="51" t="s">
        <v>19</v>
      </c>
      <c r="L13" s="51" t="s">
        <v>9</v>
      </c>
      <c r="M13" s="51">
        <v>144</v>
      </c>
      <c r="N13" s="71" t="s">
        <v>96</v>
      </c>
      <c r="O13" s="51">
        <v>32</v>
      </c>
      <c r="P13" s="162"/>
      <c r="Q13" s="51">
        <v>112</v>
      </c>
      <c r="R13" s="51"/>
      <c r="S13" s="162"/>
      <c r="T13" s="58" t="s">
        <v>48</v>
      </c>
      <c r="U13" s="58">
        <v>1</v>
      </c>
      <c r="V13" s="59">
        <v>50</v>
      </c>
      <c r="W13" s="51" t="s">
        <v>52</v>
      </c>
      <c r="X13" s="60">
        <f>((((H13/10)+V13*2)/2)*2*3.14)/1000</f>
        <v>0.33911999999999998</v>
      </c>
      <c r="Y13" s="51">
        <f>(M13/4)*X13</f>
        <v>12.208319999999999</v>
      </c>
      <c r="Z13" s="162"/>
      <c r="AA13" s="51">
        <v>50</v>
      </c>
      <c r="AB13" s="177">
        <v>15</v>
      </c>
      <c r="AC13" s="178"/>
      <c r="AD13" s="34"/>
      <c r="AE13" s="33"/>
      <c r="AF13" s="32"/>
    </row>
    <row r="14" spans="1:32" ht="15.75" thickBot="1" x14ac:dyDescent="0.25">
      <c r="A14" s="18"/>
      <c r="B14" s="51">
        <v>8</v>
      </c>
      <c r="C14" s="64" t="s">
        <v>80</v>
      </c>
      <c r="D14" s="64" t="s">
        <v>64</v>
      </c>
      <c r="E14" s="52" t="s">
        <v>45</v>
      </c>
      <c r="F14" s="53"/>
      <c r="G14" s="51" t="s">
        <v>55</v>
      </c>
      <c r="H14" s="51">
        <v>1200</v>
      </c>
      <c r="I14" s="54">
        <v>19000</v>
      </c>
      <c r="J14" s="55" t="s">
        <v>83</v>
      </c>
      <c r="K14" s="51" t="s">
        <v>19</v>
      </c>
      <c r="L14" s="51" t="s">
        <v>7</v>
      </c>
      <c r="M14" s="51">
        <v>176</v>
      </c>
      <c r="N14" s="65"/>
      <c r="O14" s="65">
        <v>176</v>
      </c>
      <c r="P14" s="162"/>
      <c r="Q14" s="65"/>
      <c r="R14" s="65"/>
      <c r="S14" s="162"/>
      <c r="T14" s="66"/>
      <c r="U14" s="66"/>
      <c r="V14" s="67"/>
      <c r="W14" s="51"/>
      <c r="X14" s="60"/>
      <c r="Y14" s="51"/>
      <c r="Z14" s="162"/>
      <c r="AA14" s="51"/>
      <c r="AB14" s="177"/>
      <c r="AC14" s="178"/>
      <c r="AD14" s="34"/>
      <c r="AE14" s="33"/>
      <c r="AF14" s="32"/>
    </row>
    <row r="15" spans="1:32" ht="15.75" thickBot="1" x14ac:dyDescent="0.25">
      <c r="A15" s="18"/>
      <c r="B15" s="51">
        <v>9</v>
      </c>
      <c r="C15" s="64" t="s">
        <v>80</v>
      </c>
      <c r="D15" s="64" t="s">
        <v>65</v>
      </c>
      <c r="E15" s="52" t="s">
        <v>45</v>
      </c>
      <c r="F15" s="53"/>
      <c r="G15" s="51" t="s">
        <v>55</v>
      </c>
      <c r="H15" s="51">
        <v>490</v>
      </c>
      <c r="I15" s="54">
        <v>17861</v>
      </c>
      <c r="J15" s="55" t="s">
        <v>84</v>
      </c>
      <c r="K15" s="51" t="s">
        <v>19</v>
      </c>
      <c r="L15" s="51" t="s">
        <v>9</v>
      </c>
      <c r="M15" s="51">
        <v>88</v>
      </c>
      <c r="N15" s="65"/>
      <c r="O15" s="65">
        <v>88</v>
      </c>
      <c r="P15" s="162"/>
      <c r="Q15" s="65"/>
      <c r="R15" s="65"/>
      <c r="S15" s="162"/>
      <c r="T15" s="58" t="s">
        <v>48</v>
      </c>
      <c r="U15" s="58">
        <v>1</v>
      </c>
      <c r="V15" s="59">
        <v>50</v>
      </c>
      <c r="W15" s="51" t="s">
        <v>52</v>
      </c>
      <c r="X15" s="60">
        <f>((((H15/10)+V15*2)/2)*2*3.14)/1000</f>
        <v>0.46786</v>
      </c>
      <c r="Y15" s="51">
        <f>(M15/4)*X15</f>
        <v>10.292920000000001</v>
      </c>
      <c r="Z15" s="162"/>
      <c r="AA15" s="51">
        <v>50</v>
      </c>
      <c r="AB15" s="177"/>
      <c r="AC15" s="178"/>
      <c r="AD15" s="34"/>
      <c r="AE15" s="33"/>
      <c r="AF15" s="32"/>
    </row>
    <row r="16" spans="1:32" s="28" customFormat="1" ht="15.75" thickBot="1" x14ac:dyDescent="0.25">
      <c r="A16" s="31"/>
      <c r="B16" s="51">
        <v>10</v>
      </c>
      <c r="C16" s="68" t="s">
        <v>85</v>
      </c>
      <c r="D16" s="69" t="s">
        <v>66</v>
      </c>
      <c r="E16" s="52" t="s">
        <v>45</v>
      </c>
      <c r="F16" s="53"/>
      <c r="G16" s="51" t="s">
        <v>55</v>
      </c>
      <c r="H16" s="51">
        <v>457</v>
      </c>
      <c r="I16" s="54">
        <v>4451</v>
      </c>
      <c r="J16" s="70" t="s">
        <v>86</v>
      </c>
      <c r="K16" s="51" t="s">
        <v>19</v>
      </c>
      <c r="L16" s="51" t="s">
        <v>9</v>
      </c>
      <c r="M16" s="51">
        <v>52</v>
      </c>
      <c r="N16" s="71"/>
      <c r="O16" s="71">
        <v>52</v>
      </c>
      <c r="P16" s="164"/>
      <c r="Q16" s="71"/>
      <c r="R16" s="71"/>
      <c r="S16" s="164"/>
      <c r="T16" s="58" t="s">
        <v>48</v>
      </c>
      <c r="U16" s="58">
        <v>1</v>
      </c>
      <c r="V16" s="59">
        <v>50</v>
      </c>
      <c r="W16" s="51" t="s">
        <v>52</v>
      </c>
      <c r="X16" s="60">
        <f>((((H16/10)+V16*2)/2)*2*3.14)/1000</f>
        <v>0.45749800000000002</v>
      </c>
      <c r="Y16" s="51">
        <f>(M16/4)*X16</f>
        <v>5.9474740000000006</v>
      </c>
      <c r="Z16" s="162"/>
      <c r="AA16" s="51">
        <v>50</v>
      </c>
      <c r="AB16" s="177">
        <v>10</v>
      </c>
      <c r="AC16" s="178"/>
      <c r="AE16" s="30"/>
      <c r="AF16" s="29"/>
    </row>
    <row r="17" spans="1:32" s="28" customFormat="1" ht="15.75" thickBot="1" x14ac:dyDescent="0.25">
      <c r="A17" s="31"/>
      <c r="B17" s="51">
        <v>11</v>
      </c>
      <c r="C17" s="68" t="s">
        <v>80</v>
      </c>
      <c r="D17" s="69" t="s">
        <v>67</v>
      </c>
      <c r="E17" s="52" t="s">
        <v>45</v>
      </c>
      <c r="F17" s="53"/>
      <c r="G17" s="51" t="s">
        <v>47</v>
      </c>
      <c r="H17" s="51">
        <v>1530</v>
      </c>
      <c r="I17" s="54">
        <v>8540</v>
      </c>
      <c r="J17" s="70" t="s">
        <v>87</v>
      </c>
      <c r="K17" s="51" t="s">
        <v>19</v>
      </c>
      <c r="L17" s="51" t="s">
        <v>7</v>
      </c>
      <c r="M17" s="51">
        <v>100</v>
      </c>
      <c r="N17" s="71" t="s">
        <v>96</v>
      </c>
      <c r="O17" s="71">
        <v>68</v>
      </c>
      <c r="P17" s="164"/>
      <c r="Q17" s="71">
        <v>32</v>
      </c>
      <c r="R17" s="71"/>
      <c r="S17" s="164"/>
      <c r="T17" s="58"/>
      <c r="U17" s="58"/>
      <c r="V17" s="72"/>
      <c r="W17" s="73"/>
      <c r="X17" s="60"/>
      <c r="Y17" s="51"/>
      <c r="Z17" s="162"/>
      <c r="AA17" s="71"/>
      <c r="AB17" s="177">
        <v>10</v>
      </c>
      <c r="AC17" s="178"/>
      <c r="AE17" s="30"/>
      <c r="AF17" s="29"/>
    </row>
    <row r="18" spans="1:32" s="28" customFormat="1" ht="51.75" thickBot="1" x14ac:dyDescent="0.25">
      <c r="A18" s="31"/>
      <c r="B18" s="51">
        <v>12</v>
      </c>
      <c r="C18" s="68" t="s">
        <v>80</v>
      </c>
      <c r="D18" s="69" t="s">
        <v>68</v>
      </c>
      <c r="E18" s="52" t="s">
        <v>45</v>
      </c>
      <c r="F18" s="87" t="s">
        <v>103</v>
      </c>
      <c r="G18" s="51" t="s">
        <v>47</v>
      </c>
      <c r="H18" s="51">
        <v>1530</v>
      </c>
      <c r="I18" s="54">
        <v>8540</v>
      </c>
      <c r="J18" s="70" t="s">
        <v>87</v>
      </c>
      <c r="K18" s="51" t="s">
        <v>19</v>
      </c>
      <c r="L18" s="51" t="s">
        <v>7</v>
      </c>
      <c r="M18" s="51">
        <v>100</v>
      </c>
      <c r="N18" s="71" t="s">
        <v>96</v>
      </c>
      <c r="O18" s="71">
        <v>68</v>
      </c>
      <c r="P18" s="164"/>
      <c r="Q18" s="71">
        <v>32</v>
      </c>
      <c r="R18" s="71"/>
      <c r="S18" s="164"/>
      <c r="T18" s="58"/>
      <c r="U18" s="58"/>
      <c r="V18" s="72"/>
      <c r="W18" s="73"/>
      <c r="X18" s="60"/>
      <c r="Y18" s="51"/>
      <c r="Z18" s="162"/>
      <c r="AA18" s="71"/>
      <c r="AB18" s="177">
        <v>10</v>
      </c>
      <c r="AC18" s="178"/>
      <c r="AE18" s="30"/>
      <c r="AF18" s="29"/>
    </row>
    <row r="19" spans="1:32" s="28" customFormat="1" ht="15.75" thickBot="1" x14ac:dyDescent="0.25">
      <c r="A19" s="31"/>
      <c r="B19" s="51">
        <v>13</v>
      </c>
      <c r="C19" s="68" t="s">
        <v>80</v>
      </c>
      <c r="D19" s="69" t="s">
        <v>69</v>
      </c>
      <c r="E19" s="52" t="s">
        <v>45</v>
      </c>
      <c r="F19" s="53"/>
      <c r="G19" s="51" t="s">
        <v>47</v>
      </c>
      <c r="H19" s="51">
        <v>1530</v>
      </c>
      <c r="I19" s="54">
        <v>8540</v>
      </c>
      <c r="J19" s="70" t="s">
        <v>87</v>
      </c>
      <c r="K19" s="51" t="s">
        <v>19</v>
      </c>
      <c r="L19" s="51" t="s">
        <v>7</v>
      </c>
      <c r="M19" s="51">
        <v>100</v>
      </c>
      <c r="N19" s="71" t="s">
        <v>96</v>
      </c>
      <c r="O19" s="71">
        <v>68</v>
      </c>
      <c r="P19" s="164"/>
      <c r="Q19" s="71">
        <v>32</v>
      </c>
      <c r="R19" s="71"/>
      <c r="S19" s="164"/>
      <c r="T19" s="58"/>
      <c r="U19" s="58"/>
      <c r="V19" s="72"/>
      <c r="W19" s="73"/>
      <c r="X19" s="60"/>
      <c r="Y19" s="51"/>
      <c r="Z19" s="162"/>
      <c r="AA19" s="71"/>
      <c r="AB19" s="177">
        <v>10</v>
      </c>
      <c r="AC19" s="178"/>
      <c r="AE19" s="30"/>
      <c r="AF19" s="29"/>
    </row>
    <row r="20" spans="1:32" s="28" customFormat="1" ht="15.75" thickBot="1" x14ac:dyDescent="0.25">
      <c r="A20" s="31"/>
      <c r="B20" s="51">
        <v>14</v>
      </c>
      <c r="C20" s="68" t="s">
        <v>80</v>
      </c>
      <c r="D20" s="69" t="s">
        <v>70</v>
      </c>
      <c r="E20" s="52" t="s">
        <v>45</v>
      </c>
      <c r="F20" s="53"/>
      <c r="G20" s="51" t="s">
        <v>55</v>
      </c>
      <c r="H20" s="51">
        <v>1128</v>
      </c>
      <c r="I20" s="54">
        <v>15380</v>
      </c>
      <c r="J20" s="70" t="s">
        <v>88</v>
      </c>
      <c r="K20" s="51" t="s">
        <v>19</v>
      </c>
      <c r="L20" s="51" t="s">
        <v>7</v>
      </c>
      <c r="M20" s="51">
        <v>104</v>
      </c>
      <c r="N20" s="71"/>
      <c r="O20" s="71">
        <v>104</v>
      </c>
      <c r="P20" s="164"/>
      <c r="Q20" s="71"/>
      <c r="R20" s="71"/>
      <c r="S20" s="164"/>
      <c r="T20" s="58"/>
      <c r="U20" s="58"/>
      <c r="V20" s="72"/>
      <c r="W20" s="73"/>
      <c r="X20" s="60"/>
      <c r="Y20" s="51"/>
      <c r="Z20" s="162"/>
      <c r="AA20" s="71"/>
      <c r="AB20" s="177"/>
      <c r="AC20" s="178"/>
      <c r="AE20" s="30"/>
      <c r="AF20" s="29"/>
    </row>
    <row r="21" spans="1:32" s="28" customFormat="1" ht="15.75" thickBot="1" x14ac:dyDescent="0.25">
      <c r="A21" s="31"/>
      <c r="B21" s="51">
        <v>15</v>
      </c>
      <c r="C21" s="68" t="s">
        <v>80</v>
      </c>
      <c r="D21" s="69" t="s">
        <v>71</v>
      </c>
      <c r="E21" s="52" t="s">
        <v>45</v>
      </c>
      <c r="F21" s="53"/>
      <c r="G21" s="51" t="s">
        <v>55</v>
      </c>
      <c r="H21" s="51">
        <v>1128</v>
      </c>
      <c r="I21" s="54">
        <v>5162</v>
      </c>
      <c r="J21" s="70" t="s">
        <v>89</v>
      </c>
      <c r="K21" s="51" t="s">
        <v>19</v>
      </c>
      <c r="L21" s="51" t="s">
        <v>9</v>
      </c>
      <c r="M21" s="51">
        <v>112</v>
      </c>
      <c r="N21" s="71"/>
      <c r="O21" s="71">
        <v>112</v>
      </c>
      <c r="P21" s="164"/>
      <c r="Q21" s="71"/>
      <c r="R21" s="71"/>
      <c r="S21" s="164"/>
      <c r="T21" s="58"/>
      <c r="U21" s="58"/>
      <c r="V21" s="72"/>
      <c r="W21" s="73"/>
      <c r="X21" s="60"/>
      <c r="Y21" s="51"/>
      <c r="Z21" s="162"/>
      <c r="AA21" s="71"/>
      <c r="AB21" s="177"/>
      <c r="AC21" s="178"/>
      <c r="AE21" s="30"/>
      <c r="AF21" s="29"/>
    </row>
    <row r="22" spans="1:32" s="28" customFormat="1" ht="15.75" thickBot="1" x14ac:dyDescent="0.25">
      <c r="A22" s="31"/>
      <c r="B22" s="51">
        <v>16</v>
      </c>
      <c r="C22" s="68" t="s">
        <v>90</v>
      </c>
      <c r="D22" s="69" t="s">
        <v>72</v>
      </c>
      <c r="E22" s="52" t="s">
        <v>45</v>
      </c>
      <c r="F22" s="53"/>
      <c r="G22" s="51" t="s">
        <v>55</v>
      </c>
      <c r="H22" s="51">
        <v>1760</v>
      </c>
      <c r="I22" s="54">
        <v>6300</v>
      </c>
      <c r="J22" s="70" t="s">
        <v>91</v>
      </c>
      <c r="K22" s="51" t="s">
        <v>19</v>
      </c>
      <c r="L22" s="51" t="s">
        <v>9</v>
      </c>
      <c r="M22" s="51">
        <v>100</v>
      </c>
      <c r="N22" s="71" t="s">
        <v>96</v>
      </c>
      <c r="O22" s="71">
        <v>60</v>
      </c>
      <c r="P22" s="164"/>
      <c r="Q22" s="71">
        <v>40</v>
      </c>
      <c r="R22" s="71"/>
      <c r="S22" s="164"/>
      <c r="T22" s="58"/>
      <c r="U22" s="58"/>
      <c r="V22" s="72"/>
      <c r="W22" s="73"/>
      <c r="X22" s="60"/>
      <c r="Y22" s="51"/>
      <c r="Z22" s="162"/>
      <c r="AA22" s="71"/>
      <c r="AB22" s="177">
        <v>30</v>
      </c>
      <c r="AC22" s="178"/>
      <c r="AE22" s="30"/>
      <c r="AF22" s="29"/>
    </row>
    <row r="23" spans="1:32" s="28" customFormat="1" ht="15.75" thickBot="1" x14ac:dyDescent="0.25">
      <c r="A23" s="31"/>
      <c r="B23" s="51">
        <v>17</v>
      </c>
      <c r="C23" s="68" t="s">
        <v>80</v>
      </c>
      <c r="D23" s="69" t="s">
        <v>73</v>
      </c>
      <c r="E23" s="52" t="s">
        <v>45</v>
      </c>
      <c r="F23" s="53"/>
      <c r="G23" s="51" t="s">
        <v>55</v>
      </c>
      <c r="H23" s="51">
        <v>457</v>
      </c>
      <c r="I23" s="54">
        <v>6524</v>
      </c>
      <c r="J23" s="70" t="s">
        <v>91</v>
      </c>
      <c r="K23" s="51" t="s">
        <v>19</v>
      </c>
      <c r="L23" s="51" t="s">
        <v>9</v>
      </c>
      <c r="M23" s="51">
        <v>104</v>
      </c>
      <c r="N23" s="71" t="s">
        <v>96</v>
      </c>
      <c r="O23" s="71">
        <v>60</v>
      </c>
      <c r="P23" s="164"/>
      <c r="Q23" s="71">
        <v>44</v>
      </c>
      <c r="R23" s="71"/>
      <c r="S23" s="164"/>
      <c r="T23" s="58" t="s">
        <v>48</v>
      </c>
      <c r="U23" s="58">
        <v>1</v>
      </c>
      <c r="V23" s="59">
        <v>50</v>
      </c>
      <c r="W23" s="51" t="s">
        <v>52</v>
      </c>
      <c r="X23" s="60">
        <f>((((H23/10)+V23*2)/2)*2*3.14)/1000</f>
        <v>0.45749800000000002</v>
      </c>
      <c r="Y23" s="51">
        <v>3</v>
      </c>
      <c r="Z23" s="162"/>
      <c r="AA23" s="51">
        <v>50</v>
      </c>
      <c r="AB23" s="177"/>
      <c r="AC23" s="178"/>
      <c r="AE23" s="30"/>
      <c r="AF23" s="29"/>
    </row>
    <row r="24" spans="1:32" s="28" customFormat="1" ht="15.75" thickBot="1" x14ac:dyDescent="0.25">
      <c r="A24" s="31"/>
      <c r="B24" s="51">
        <v>18</v>
      </c>
      <c r="C24" s="68" t="s">
        <v>53</v>
      </c>
      <c r="D24" s="69" t="s">
        <v>74</v>
      </c>
      <c r="E24" s="52" t="s">
        <v>45</v>
      </c>
      <c r="F24" s="53"/>
      <c r="G24" s="51" t="s">
        <v>55</v>
      </c>
      <c r="H24" s="51">
        <v>924</v>
      </c>
      <c r="I24" s="54">
        <v>6000</v>
      </c>
      <c r="J24" s="70" t="s">
        <v>91</v>
      </c>
      <c r="K24" s="51" t="s">
        <v>19</v>
      </c>
      <c r="L24" s="51" t="s">
        <v>9</v>
      </c>
      <c r="M24" s="51">
        <v>120</v>
      </c>
      <c r="N24" s="71"/>
      <c r="O24" s="71">
        <v>120</v>
      </c>
      <c r="P24" s="164"/>
      <c r="Q24" s="71"/>
      <c r="R24" s="71"/>
      <c r="S24" s="164"/>
      <c r="T24" s="58" t="s">
        <v>48</v>
      </c>
      <c r="U24" s="58">
        <v>1</v>
      </c>
      <c r="V24" s="59">
        <v>50</v>
      </c>
      <c r="W24" s="51" t="s">
        <v>52</v>
      </c>
      <c r="X24" s="60">
        <f>((((H24/10)+V24*2)/2)*2*3.14)/1000</f>
        <v>0.60413600000000012</v>
      </c>
      <c r="Y24" s="51">
        <v>1</v>
      </c>
      <c r="Z24" s="162"/>
      <c r="AA24" s="51">
        <v>50</v>
      </c>
      <c r="AB24" s="177"/>
      <c r="AC24" s="178"/>
      <c r="AE24" s="30"/>
      <c r="AF24" s="29"/>
    </row>
    <row r="25" spans="1:32" s="28" customFormat="1" ht="15.75" thickBot="1" x14ac:dyDescent="0.25">
      <c r="A25" s="31"/>
      <c r="B25" s="51">
        <v>19</v>
      </c>
      <c r="C25" s="68" t="s">
        <v>53</v>
      </c>
      <c r="D25" s="69" t="s">
        <v>75</v>
      </c>
      <c r="E25" s="52" t="s">
        <v>45</v>
      </c>
      <c r="F25" s="53"/>
      <c r="G25" s="51" t="s">
        <v>55</v>
      </c>
      <c r="H25" s="51">
        <v>2200</v>
      </c>
      <c r="I25" s="54">
        <v>3400</v>
      </c>
      <c r="J25" s="70" t="s">
        <v>54</v>
      </c>
      <c r="K25" s="51" t="s">
        <v>19</v>
      </c>
      <c r="L25" s="51" t="s">
        <v>7</v>
      </c>
      <c r="M25" s="51">
        <v>120</v>
      </c>
      <c r="N25" s="71"/>
      <c r="O25" s="71">
        <v>120</v>
      </c>
      <c r="P25" s="164"/>
      <c r="Q25" s="71"/>
      <c r="R25" s="71"/>
      <c r="S25" s="164"/>
      <c r="T25" s="58"/>
      <c r="U25" s="58"/>
      <c r="V25" s="72"/>
      <c r="W25" s="73"/>
      <c r="X25" s="60"/>
      <c r="Y25" s="51"/>
      <c r="Z25" s="162"/>
      <c r="AA25" s="71"/>
      <c r="AB25" s="177">
        <v>10</v>
      </c>
      <c r="AC25" s="178"/>
      <c r="AE25" s="30"/>
      <c r="AF25" s="29"/>
    </row>
    <row r="26" spans="1:32" s="28" customFormat="1" ht="15.75" thickBot="1" x14ac:dyDescent="0.25">
      <c r="A26" s="31"/>
      <c r="B26" s="51">
        <v>20</v>
      </c>
      <c r="C26" s="68" t="s">
        <v>53</v>
      </c>
      <c r="D26" s="69" t="s">
        <v>76</v>
      </c>
      <c r="E26" s="52" t="s">
        <v>45</v>
      </c>
      <c r="F26" s="53"/>
      <c r="G26" s="51" t="s">
        <v>55</v>
      </c>
      <c r="H26" s="51">
        <v>2240</v>
      </c>
      <c r="I26" s="54">
        <v>10380</v>
      </c>
      <c r="J26" s="70" t="s">
        <v>92</v>
      </c>
      <c r="K26" s="51" t="s">
        <v>19</v>
      </c>
      <c r="L26" s="51" t="s">
        <v>9</v>
      </c>
      <c r="M26" s="51">
        <v>176</v>
      </c>
      <c r="N26" s="71" t="s">
        <v>96</v>
      </c>
      <c r="O26" s="71">
        <v>120</v>
      </c>
      <c r="P26" s="164"/>
      <c r="Q26" s="71">
        <v>56</v>
      </c>
      <c r="R26" s="71"/>
      <c r="S26" s="164"/>
      <c r="T26" s="58"/>
      <c r="U26" s="58"/>
      <c r="V26" s="72"/>
      <c r="W26" s="73"/>
      <c r="X26" s="60">
        <f>((((H26/10)+V26*2)/2)*2*3.14)/1000</f>
        <v>0.70335999999999999</v>
      </c>
      <c r="Y26" s="51">
        <v>12</v>
      </c>
      <c r="Z26" s="162"/>
      <c r="AA26" s="51">
        <v>50</v>
      </c>
      <c r="AB26" s="177">
        <v>60</v>
      </c>
      <c r="AC26" s="178"/>
      <c r="AE26" s="30"/>
      <c r="AF26" s="29"/>
    </row>
    <row r="27" spans="1:32" s="28" customFormat="1" ht="15.75" thickBot="1" x14ac:dyDescent="0.25">
      <c r="A27" s="31"/>
      <c r="B27" s="51">
        <v>21</v>
      </c>
      <c r="C27" s="68" t="s">
        <v>79</v>
      </c>
      <c r="D27" s="69" t="s">
        <v>77</v>
      </c>
      <c r="E27" s="52" t="s">
        <v>45</v>
      </c>
      <c r="F27" s="53"/>
      <c r="G27" s="51" t="s">
        <v>55</v>
      </c>
      <c r="H27" s="51">
        <v>700</v>
      </c>
      <c r="I27" s="54">
        <v>5000</v>
      </c>
      <c r="J27" s="70" t="s">
        <v>56</v>
      </c>
      <c r="K27" s="51" t="s">
        <v>19</v>
      </c>
      <c r="L27" s="51" t="s">
        <v>9</v>
      </c>
      <c r="M27" s="51">
        <v>80</v>
      </c>
      <c r="N27" s="71" t="s">
        <v>96</v>
      </c>
      <c r="O27" s="71">
        <v>68</v>
      </c>
      <c r="P27" s="164"/>
      <c r="Q27" s="71">
        <v>12</v>
      </c>
      <c r="R27" s="71"/>
      <c r="S27" s="164"/>
      <c r="T27" s="58" t="s">
        <v>48</v>
      </c>
      <c r="U27" s="58">
        <v>1</v>
      </c>
      <c r="V27" s="72">
        <v>70</v>
      </c>
      <c r="W27" s="51" t="s">
        <v>52</v>
      </c>
      <c r="X27" s="60">
        <f>((((H27/10)+V27*2)/2)*2*3.14)/1000</f>
        <v>0.65939999999999999</v>
      </c>
      <c r="Y27" s="51">
        <v>10</v>
      </c>
      <c r="Z27" s="162"/>
      <c r="AA27" s="51">
        <v>50</v>
      </c>
      <c r="AB27" s="177">
        <v>15</v>
      </c>
      <c r="AC27" s="178"/>
      <c r="AE27" s="30"/>
      <c r="AF27" s="29"/>
    </row>
    <row r="28" spans="1:32" s="28" customFormat="1" ht="13.5" thickBot="1" x14ac:dyDescent="0.25">
      <c r="A28" s="31"/>
      <c r="B28" s="74"/>
      <c r="C28" s="58"/>
      <c r="D28" s="71"/>
      <c r="E28" s="51"/>
      <c r="F28" s="53"/>
      <c r="G28" s="51"/>
      <c r="H28" s="51"/>
      <c r="I28" s="54"/>
      <c r="J28" s="70"/>
      <c r="K28" s="51"/>
      <c r="L28" s="51"/>
      <c r="M28" s="51"/>
      <c r="N28" s="71"/>
      <c r="O28" s="71"/>
      <c r="P28" s="164"/>
      <c r="Q28" s="71"/>
      <c r="R28" s="71"/>
      <c r="S28" s="164"/>
      <c r="T28" s="58"/>
      <c r="U28" s="58"/>
      <c r="V28" s="72"/>
      <c r="W28" s="73"/>
      <c r="X28" s="60"/>
      <c r="Y28" s="51"/>
      <c r="Z28" s="162"/>
      <c r="AA28" s="71"/>
      <c r="AB28" s="177"/>
      <c r="AC28" s="178"/>
      <c r="AE28" s="30"/>
      <c r="AF28" s="29"/>
    </row>
    <row r="29" spans="1:32" s="28" customFormat="1" ht="13.5" thickBot="1" x14ac:dyDescent="0.25">
      <c r="A29" s="31"/>
      <c r="B29" s="74"/>
      <c r="C29" s="58"/>
      <c r="D29" s="71"/>
      <c r="E29" s="51"/>
      <c r="F29" s="53"/>
      <c r="G29" s="51"/>
      <c r="H29" s="51"/>
      <c r="I29" s="54"/>
      <c r="J29" s="70"/>
      <c r="K29" s="51"/>
      <c r="L29" s="51"/>
      <c r="M29" s="51"/>
      <c r="N29" s="71"/>
      <c r="O29" s="71"/>
      <c r="P29" s="164"/>
      <c r="Q29" s="71"/>
      <c r="R29" s="71"/>
      <c r="S29" s="164"/>
      <c r="T29" s="58"/>
      <c r="U29" s="58"/>
      <c r="V29" s="72"/>
      <c r="W29" s="73"/>
      <c r="X29" s="60"/>
      <c r="Y29" s="51"/>
      <c r="Z29" s="162"/>
      <c r="AA29" s="71"/>
      <c r="AB29" s="177"/>
      <c r="AC29" s="178"/>
      <c r="AE29" s="30"/>
      <c r="AF29" s="29"/>
    </row>
    <row r="30" spans="1:32" ht="13.5" thickBot="1" x14ac:dyDescent="0.25">
      <c r="A30" s="18"/>
      <c r="B30" s="75"/>
      <c r="C30" s="76"/>
      <c r="D30" s="76"/>
      <c r="E30" s="51"/>
      <c r="F30" s="53"/>
      <c r="G30" s="51"/>
      <c r="H30" s="51"/>
      <c r="I30" s="54"/>
      <c r="J30" s="77"/>
      <c r="K30" s="51"/>
      <c r="L30" s="51"/>
      <c r="M30" s="51"/>
      <c r="N30" s="66"/>
      <c r="O30" s="76"/>
      <c r="P30" s="165"/>
      <c r="Q30" s="76"/>
      <c r="R30" s="76"/>
      <c r="S30" s="165"/>
      <c r="T30" s="76"/>
      <c r="U30" s="76"/>
      <c r="V30" s="78"/>
      <c r="W30" s="78"/>
      <c r="X30" s="60"/>
      <c r="Y30" s="51"/>
      <c r="Z30" s="162"/>
      <c r="AA30" s="78"/>
      <c r="AB30" s="177"/>
      <c r="AC30" s="178"/>
      <c r="AE30" s="27"/>
      <c r="AF30" s="26"/>
    </row>
    <row r="31" spans="1:32" ht="13.5" thickBot="1" x14ac:dyDescent="0.25">
      <c r="A31" s="18"/>
      <c r="B31" s="95" t="s">
        <v>18</v>
      </c>
      <c r="C31" s="96"/>
      <c r="D31" s="96"/>
      <c r="E31" s="96"/>
      <c r="F31" s="96"/>
      <c r="G31" s="96"/>
      <c r="H31" s="96"/>
      <c r="I31" s="96"/>
      <c r="J31" s="96"/>
      <c r="K31" s="96"/>
      <c r="L31" s="97"/>
      <c r="M31" s="95">
        <f>SUM(M7:M30)</f>
        <v>2076</v>
      </c>
      <c r="N31" s="97"/>
      <c r="O31" s="25">
        <f>SUM(O7:O30)</f>
        <v>1604</v>
      </c>
      <c r="P31" s="190"/>
      <c r="Q31" s="98">
        <f>SUM(Q7:Q30)</f>
        <v>472</v>
      </c>
      <c r="R31" s="97"/>
      <c r="S31" s="25"/>
      <c r="T31" s="24"/>
      <c r="U31" s="23"/>
      <c r="V31" s="22"/>
      <c r="W31" s="21">
        <f>SUM(W7:W30)</f>
        <v>0</v>
      </c>
      <c r="X31" s="20">
        <f>SUM(X7:X30)</f>
        <v>4.4895719999999999</v>
      </c>
      <c r="Y31" s="20">
        <f>SUM(Y7:Y30)</f>
        <v>73.119154000000009</v>
      </c>
      <c r="Z31" s="86"/>
      <c r="AA31" s="19"/>
      <c r="AB31" s="85">
        <f>SUM(AB7:AB30)</f>
        <v>185</v>
      </c>
      <c r="AC31" s="179"/>
      <c r="AD31" s="18"/>
      <c r="AE31" s="17">
        <f>SUM(AE7:AE30)</f>
        <v>0</v>
      </c>
    </row>
    <row r="32" spans="1:32" x14ac:dyDescent="0.2">
      <c r="B32" s="16"/>
      <c r="C32" s="16" t="s">
        <v>93</v>
      </c>
    </row>
    <row r="33" spans="1:27" x14ac:dyDescent="0.2">
      <c r="B33" s="16"/>
      <c r="C33" s="16" t="s">
        <v>94</v>
      </c>
      <c r="O33" s="11"/>
      <c r="P33" s="11"/>
      <c r="Y33" s="11"/>
      <c r="Z33" s="11"/>
    </row>
    <row r="34" spans="1:27" ht="13.5" thickBot="1" x14ac:dyDescent="0.25">
      <c r="C34" s="16" t="s">
        <v>95</v>
      </c>
    </row>
    <row r="35" spans="1:27" ht="12.75" customHeight="1" x14ac:dyDescent="0.2">
      <c r="A35" s="113" t="s">
        <v>99</v>
      </c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5"/>
    </row>
    <row r="36" spans="1:27" ht="13.5" thickBot="1" x14ac:dyDescent="0.25">
      <c r="A36" s="116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8"/>
    </row>
    <row r="37" spans="1:27" ht="13.5" thickBot="1" x14ac:dyDescent="0.25">
      <c r="B37" s="15"/>
    </row>
    <row r="38" spans="1:27" x14ac:dyDescent="0.2">
      <c r="B38" s="14"/>
      <c r="C38" s="80" t="s">
        <v>17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2"/>
      <c r="X38" s="12"/>
    </row>
    <row r="39" spans="1:27" x14ac:dyDescent="0.2">
      <c r="B39" s="8"/>
      <c r="C39" s="8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5"/>
      <c r="X39" s="5"/>
    </row>
    <row r="40" spans="1:27" ht="22.5" customHeight="1" x14ac:dyDescent="0.2">
      <c r="B40" s="8"/>
      <c r="C40" s="84" t="s">
        <v>101</v>
      </c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5"/>
      <c r="X40" s="5"/>
    </row>
    <row r="41" spans="1:27" ht="12.75" customHeight="1" x14ac:dyDescent="0.2">
      <c r="B41" s="8"/>
      <c r="C41" s="82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5"/>
      <c r="X41" s="5"/>
    </row>
    <row r="42" spans="1:27" x14ac:dyDescent="0.2">
      <c r="B42" s="8"/>
      <c r="C42" s="82" t="s">
        <v>102</v>
      </c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5"/>
      <c r="X42" s="5"/>
    </row>
    <row r="43" spans="1:27" ht="6" customHeight="1" x14ac:dyDescent="0.2">
      <c r="B43" s="8"/>
      <c r="C43" s="83" t="s">
        <v>16</v>
      </c>
      <c r="D43" s="99" t="s">
        <v>15</v>
      </c>
      <c r="E43" s="10"/>
      <c r="F43" s="10"/>
      <c r="G43" s="101" t="s">
        <v>14</v>
      </c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3"/>
      <c r="X43" s="5"/>
    </row>
    <row r="44" spans="1:27" ht="24.95" customHeight="1" x14ac:dyDescent="0.2">
      <c r="B44" s="8"/>
      <c r="C44" s="8"/>
      <c r="D44" s="100"/>
      <c r="E44" s="9"/>
      <c r="F44" s="9"/>
      <c r="G44" s="104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6"/>
      <c r="X44" s="5"/>
    </row>
    <row r="45" spans="1:27" ht="6" customHeight="1" x14ac:dyDescent="0.2">
      <c r="B45" s="8"/>
      <c r="C45" s="8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5"/>
      <c r="X45" s="5"/>
    </row>
    <row r="46" spans="1:27" ht="24.95" customHeight="1" x14ac:dyDescent="0.2">
      <c r="B46" s="8"/>
      <c r="C46" s="8"/>
      <c r="D46" s="7" t="s">
        <v>13</v>
      </c>
      <c r="E46" s="6"/>
      <c r="F46" s="6"/>
      <c r="G46" s="92" t="s">
        <v>12</v>
      </c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4"/>
      <c r="X46" s="5"/>
    </row>
    <row r="47" spans="1:27" ht="6" customHeight="1" x14ac:dyDescent="0.2">
      <c r="B47" s="8"/>
      <c r="C47" s="8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5"/>
      <c r="X47" s="5"/>
    </row>
    <row r="48" spans="1:27" ht="24.95" customHeight="1" x14ac:dyDescent="0.2">
      <c r="B48" s="8"/>
      <c r="C48" s="8"/>
      <c r="D48" s="7" t="s">
        <v>11</v>
      </c>
      <c r="E48" s="6"/>
      <c r="F48" s="6"/>
      <c r="G48" s="92" t="s">
        <v>10</v>
      </c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4"/>
      <c r="X48" s="5"/>
    </row>
    <row r="49" spans="2:24" ht="6" customHeight="1" x14ac:dyDescent="0.2">
      <c r="B49" s="8"/>
      <c r="C49" s="8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5"/>
      <c r="X49" s="5"/>
    </row>
    <row r="50" spans="2:24" ht="24.75" customHeight="1" x14ac:dyDescent="0.2">
      <c r="B50" s="8"/>
      <c r="C50" s="8"/>
      <c r="D50" s="7" t="s">
        <v>9</v>
      </c>
      <c r="E50" s="6"/>
      <c r="F50" s="6"/>
      <c r="G50" s="92" t="s">
        <v>8</v>
      </c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4"/>
      <c r="X50" s="5"/>
    </row>
    <row r="51" spans="2:24" x14ac:dyDescent="0.2">
      <c r="B51" s="8"/>
      <c r="C51" s="8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5"/>
      <c r="X51" s="5"/>
    </row>
    <row r="52" spans="2:24" ht="6" customHeight="1" x14ac:dyDescent="0.2">
      <c r="B52" s="8"/>
      <c r="C52" s="8"/>
      <c r="D52" s="99" t="s">
        <v>7</v>
      </c>
      <c r="E52" s="10"/>
      <c r="F52" s="10"/>
      <c r="G52" s="107" t="s">
        <v>6</v>
      </c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9"/>
      <c r="X52" s="5"/>
    </row>
    <row r="53" spans="2:24" ht="24.95" customHeight="1" x14ac:dyDescent="0.2">
      <c r="B53" s="8"/>
      <c r="C53" s="8"/>
      <c r="D53" s="100"/>
      <c r="E53" s="9"/>
      <c r="F53" s="9"/>
      <c r="G53" s="110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2"/>
      <c r="X53" s="5"/>
    </row>
    <row r="54" spans="2:24" ht="6" customHeight="1" x14ac:dyDescent="0.2">
      <c r="B54" s="8"/>
      <c r="C54" s="8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5"/>
      <c r="X54" s="5"/>
    </row>
    <row r="55" spans="2:24" ht="24.95" customHeight="1" x14ac:dyDescent="0.2">
      <c r="B55" s="8"/>
      <c r="C55" s="8"/>
      <c r="D55" s="7" t="s">
        <v>5</v>
      </c>
      <c r="E55" s="6"/>
      <c r="F55" s="6"/>
      <c r="G55" s="92" t="s">
        <v>4</v>
      </c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4"/>
      <c r="X55" s="5"/>
    </row>
    <row r="56" spans="2:24" ht="6" customHeight="1" x14ac:dyDescent="0.2">
      <c r="B56" s="8"/>
      <c r="C56" s="8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5"/>
      <c r="X56" s="5"/>
    </row>
    <row r="57" spans="2:24" ht="24.95" customHeight="1" x14ac:dyDescent="0.2">
      <c r="B57" s="8"/>
      <c r="C57" s="8"/>
      <c r="D57" s="7" t="s">
        <v>3</v>
      </c>
      <c r="E57" s="6"/>
      <c r="F57" s="6"/>
      <c r="G57" s="92" t="s">
        <v>2</v>
      </c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4"/>
      <c r="X57" s="5"/>
    </row>
    <row r="58" spans="2:24" x14ac:dyDescent="0.2">
      <c r="B58" s="8"/>
      <c r="C58" s="8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5"/>
      <c r="X58" s="5"/>
    </row>
    <row r="59" spans="2:24" x14ac:dyDescent="0.2">
      <c r="B59" s="8"/>
      <c r="C59" s="8"/>
      <c r="D59" s="7" t="s">
        <v>1</v>
      </c>
      <c r="E59" s="6"/>
      <c r="F59" s="6"/>
      <c r="G59" s="92" t="s">
        <v>0</v>
      </c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4"/>
      <c r="X59" s="5"/>
    </row>
    <row r="60" spans="2:24" ht="13.5" thickBot="1" x14ac:dyDescent="0.25">
      <c r="B60" s="4"/>
      <c r="C60" s="4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2"/>
      <c r="X60" s="2"/>
    </row>
  </sheetData>
  <autoFilter ref="B6:AF33" xr:uid="{00000000-0009-0000-0000-000000000000}">
    <filterColumn colId="11" showButton="0"/>
    <filterColumn colId="15" showButton="0"/>
  </autoFilter>
  <mergeCells count="45">
    <mergeCell ref="B2:L2"/>
    <mergeCell ref="T2:AA2"/>
    <mergeCell ref="AB2:AB5"/>
    <mergeCell ref="B3:B5"/>
    <mergeCell ref="C3:C5"/>
    <mergeCell ref="D3:D5"/>
    <mergeCell ref="G3:K3"/>
    <mergeCell ref="L3:L5"/>
    <mergeCell ref="E3:E5"/>
    <mergeCell ref="F3:F5"/>
    <mergeCell ref="W3:W5"/>
    <mergeCell ref="M2:S2"/>
    <mergeCell ref="M3:S3"/>
    <mergeCell ref="O4:S4"/>
    <mergeCell ref="AE3:AE5"/>
    <mergeCell ref="AF3:AF5"/>
    <mergeCell ref="G4:G5"/>
    <mergeCell ref="H4:H5"/>
    <mergeCell ref="I4:I5"/>
    <mergeCell ref="J4:J5"/>
    <mergeCell ref="K4:K5"/>
    <mergeCell ref="M4:N5"/>
    <mergeCell ref="Q5:R5"/>
    <mergeCell ref="T3:T5"/>
    <mergeCell ref="U3:U5"/>
    <mergeCell ref="V3:V5"/>
    <mergeCell ref="X3:X5"/>
    <mergeCell ref="Y3:Y5"/>
    <mergeCell ref="AA3:AA5"/>
    <mergeCell ref="M6:N6"/>
    <mergeCell ref="Q6:R6"/>
    <mergeCell ref="G59:W59"/>
    <mergeCell ref="B31:L31"/>
    <mergeCell ref="M31:N31"/>
    <mergeCell ref="Q31:R31"/>
    <mergeCell ref="D43:D44"/>
    <mergeCell ref="G43:W44"/>
    <mergeCell ref="G55:W55"/>
    <mergeCell ref="G57:W57"/>
    <mergeCell ref="G46:W46"/>
    <mergeCell ref="G48:W48"/>
    <mergeCell ref="G50:W50"/>
    <mergeCell ref="D52:D53"/>
    <mergeCell ref="G52:W53"/>
    <mergeCell ref="A35:AA36"/>
  </mergeCells>
  <dataValidations count="1">
    <dataValidation type="decimal" operator="greaterThanOrEqual" allowBlank="1" showErrorMessage="1" error="Tylko wartości liczbowe" sqref="I7:I30" xr:uid="{00000000-0002-0000-0000-000000000000}">
      <formula1>0</formula1>
    </dataValidation>
  </dataValidations>
  <pageMargins left="0.7" right="0.7" top="0.75" bottom="0.75" header="0.3" footer="0.3"/>
  <pageSetup paperSize="8" scale="68" fitToWidth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Rurociągi</vt:lpstr>
      <vt:lpstr>Rurociągi!Obszar_wydruku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Bartłomiej Goszczyński</dc:creator>
  <cp:lastModifiedBy>Tomaszewska Kamila (ORL)</cp:lastModifiedBy>
  <cp:lastPrinted>2025-11-25T08:07:15Z</cp:lastPrinted>
  <dcterms:created xsi:type="dcterms:W3CDTF">2021-01-28T08:47:17Z</dcterms:created>
  <dcterms:modified xsi:type="dcterms:W3CDTF">2025-12-04T12:47:22Z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2025-12-04T12:19:25Z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55ddfd7a-cdfa-4414-be38-6101f591b1c8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